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workbookProtection lockStructure="1"/>
  <bookViews>
    <workbookView xWindow="0" yWindow="465" windowWidth="28800" windowHeight="16305"/>
  </bookViews>
  <sheets>
    <sheet name="2019-2020学年第1学期" sheetId="4" r:id="rId1"/>
    <sheet name="DATA！" sheetId="5" state="hidden" r:id="rId2"/>
  </sheets>
  <definedNames>
    <definedName name="_xlnm.Print_Titles" localSheetId="0">'2019-2020学年第1学期'!$4:$4</definedName>
  </definedNames>
  <calcPr calcId="124519"/>
  <extLst>
    <ext xmlns:mx="http://schemas.microsoft.com/office/mac/excel/2008/main" uri="{7523E5D3-25F3-A5E0-1632-64F254C22452}">
      <mx:ArchID Flags="2"/>
    </ext>
  </extLst>
</workbook>
</file>

<file path=xl/calcChain.xml><?xml version="1.0" encoding="utf-8"?>
<calcChain xmlns="http://schemas.openxmlformats.org/spreadsheetml/2006/main">
  <c r="G10" i="4"/>
  <c r="G8" l="1"/>
  <c r="H8" s="1"/>
  <c r="L8" s="1"/>
  <c r="G9"/>
  <c r="H9" s="1"/>
  <c r="L9" s="1"/>
  <c r="H10"/>
  <c r="L10" s="1"/>
  <c r="G11"/>
  <c r="H11" s="1"/>
  <c r="L11" s="1"/>
  <c r="G12"/>
  <c r="H12" s="1"/>
  <c r="L12" s="1"/>
  <c r="G13"/>
  <c r="H13" s="1"/>
  <c r="L13" s="1"/>
  <c r="G14"/>
  <c r="H14" s="1"/>
  <c r="L14" s="1"/>
  <c r="G15"/>
  <c r="H15" s="1"/>
  <c r="L15" s="1"/>
  <c r="G16"/>
  <c r="H16" s="1"/>
  <c r="L16" s="1"/>
  <c r="G6" l="1"/>
  <c r="H6" s="1"/>
  <c r="L6" s="1"/>
  <c r="G7"/>
  <c r="H7" s="1"/>
  <c r="L7" s="1"/>
  <c r="G17"/>
  <c r="H17" s="1"/>
  <c r="L17" s="1"/>
  <c r="G18"/>
  <c r="H18" s="1"/>
  <c r="L18" s="1"/>
  <c r="G19"/>
  <c r="H19" s="1"/>
  <c r="L19" s="1"/>
  <c r="G20"/>
  <c r="H20" s="1"/>
  <c r="L20" s="1"/>
  <c r="G21"/>
  <c r="H21" s="1"/>
  <c r="L21" s="1"/>
  <c r="G22"/>
  <c r="H22" s="1"/>
  <c r="L22" s="1"/>
  <c r="G23"/>
  <c r="H23" s="1"/>
  <c r="L23" s="1"/>
  <c r="G24"/>
  <c r="H24" s="1"/>
  <c r="L24" s="1"/>
  <c r="G25"/>
  <c r="H25" s="1"/>
  <c r="L25" s="1"/>
  <c r="G26"/>
  <c r="H26" s="1"/>
  <c r="L26" s="1"/>
  <c r="G27"/>
  <c r="H27" s="1"/>
  <c r="L27" s="1"/>
  <c r="G28"/>
  <c r="H28" s="1"/>
  <c r="L28" s="1"/>
  <c r="G29"/>
  <c r="H29" s="1"/>
  <c r="L29" s="1"/>
  <c r="G5" l="1"/>
  <c r="H5" l="1"/>
  <c r="L5" s="1"/>
</calcChain>
</file>

<file path=xl/sharedStrings.xml><?xml version="1.0" encoding="utf-8"?>
<sst xmlns="http://schemas.openxmlformats.org/spreadsheetml/2006/main" count="85" uniqueCount="59">
  <si>
    <t>课程名称</t>
    <phoneticPr fontId="1" type="noConversion"/>
  </si>
  <si>
    <t>序号</t>
    <phoneticPr fontId="1" type="noConversion"/>
  </si>
  <si>
    <t>工作量
小计</t>
    <phoneticPr fontId="1" type="noConversion"/>
  </si>
  <si>
    <t xml:space="preserve"> 年   月   日</t>
  </si>
  <si>
    <t xml:space="preserve">学院（盖章）：         </t>
  </si>
  <si>
    <t>指导
教师1</t>
    <phoneticPr fontId="1" type="noConversion"/>
  </si>
  <si>
    <t>工作量
分配</t>
    <phoneticPr fontId="1" type="noConversion"/>
  </si>
  <si>
    <t>指导
教师2</t>
    <phoneticPr fontId="1" type="noConversion"/>
  </si>
  <si>
    <t>学院领导：</t>
    <phoneticPr fontId="1" type="noConversion"/>
  </si>
  <si>
    <t>课程设计统计表</t>
    <phoneticPr fontId="1" type="noConversion"/>
  </si>
  <si>
    <t>学时</t>
    <phoneticPr fontId="1" type="noConversion"/>
  </si>
  <si>
    <t>课程
系数</t>
    <phoneticPr fontId="1" type="noConversion"/>
  </si>
  <si>
    <t>是否重复课</t>
    <phoneticPr fontId="1" type="noConversion"/>
  </si>
  <si>
    <t>系数</t>
    <phoneticPr fontId="1" type="noConversion"/>
  </si>
  <si>
    <t>是否重复课</t>
    <phoneticPr fontId="1" type="noConversion"/>
  </si>
  <si>
    <t>是</t>
    <phoneticPr fontId="1" type="noConversion"/>
  </si>
  <si>
    <t>否</t>
    <phoneticPr fontId="1" type="noConversion"/>
  </si>
  <si>
    <t xml:space="preserve">注：（打印时删除此行）
1.本表数据为作为教师课程设计工作量的审核依据，请如实填报、认真审核。
2.由2名教师共同指导的，请在此表中对工作量进行分配。
3.此表中同一名教师的工作量总和应与教师工作量登记卡中的工作量数一致。
</t>
    <phoneticPr fontId="1" type="noConversion"/>
  </si>
  <si>
    <t>班级</t>
    <phoneticPr fontId="1" type="noConversion"/>
  </si>
  <si>
    <t>制表人：</t>
    <phoneticPr fontId="1" type="noConversion"/>
  </si>
  <si>
    <t>2019-2020学年第1学期</t>
    <phoneticPr fontId="1" type="noConversion"/>
  </si>
  <si>
    <t>编号：2020-2-3-1-</t>
    <phoneticPr fontId="1" type="noConversion"/>
  </si>
  <si>
    <t>附件2-3：</t>
    <phoneticPr fontId="1" type="noConversion"/>
  </si>
  <si>
    <t>学院：海洋法律与人文学院</t>
    <phoneticPr fontId="1" type="noConversion"/>
  </si>
  <si>
    <t>公共部门人力资源管理课程实践</t>
    <phoneticPr fontId="1" type="noConversion"/>
  </si>
  <si>
    <t>企业绩效评估方案设计</t>
    <phoneticPr fontId="1" type="noConversion"/>
  </si>
  <si>
    <t>企业薪酬制度设计</t>
    <phoneticPr fontId="1" type="noConversion"/>
  </si>
  <si>
    <t>专业软件应用技能训练</t>
    <phoneticPr fontId="1" type="noConversion"/>
  </si>
  <si>
    <t>行政2018</t>
    <phoneticPr fontId="1" type="noConversion"/>
  </si>
  <si>
    <t>人力2017-2</t>
    <phoneticPr fontId="1" type="noConversion"/>
  </si>
  <si>
    <t>人力2017-1</t>
    <phoneticPr fontId="1" type="noConversion"/>
  </si>
  <si>
    <t>人力2016-1</t>
    <phoneticPr fontId="1" type="noConversion"/>
  </si>
  <si>
    <t>人力2016-2</t>
    <phoneticPr fontId="1" type="noConversion"/>
  </si>
  <si>
    <t>人力2018</t>
    <phoneticPr fontId="1" type="noConversion"/>
  </si>
  <si>
    <t>否</t>
    <phoneticPr fontId="1" type="noConversion"/>
  </si>
  <si>
    <t>程佳琳</t>
    <phoneticPr fontId="1" type="noConversion"/>
  </si>
  <si>
    <t>徐玲</t>
    <phoneticPr fontId="1" type="noConversion"/>
  </si>
  <si>
    <t>官玮玮</t>
    <phoneticPr fontId="1" type="noConversion"/>
  </si>
  <si>
    <t>王磊</t>
    <phoneticPr fontId="1" type="noConversion"/>
  </si>
  <si>
    <t>张雪卉</t>
    <phoneticPr fontId="1" type="noConversion"/>
  </si>
  <si>
    <t>杜鹏</t>
    <phoneticPr fontId="1" type="noConversion"/>
  </si>
  <si>
    <t>张文锋</t>
    <phoneticPr fontId="1" type="noConversion"/>
  </si>
  <si>
    <t>曲静</t>
    <phoneticPr fontId="1" type="noConversion"/>
  </si>
  <si>
    <t>王磊</t>
    <phoneticPr fontId="1" type="noConversion"/>
  </si>
  <si>
    <t>邵宏润</t>
    <phoneticPr fontId="1" type="noConversion"/>
  </si>
  <si>
    <t>动画短片创作实践</t>
    <phoneticPr fontId="1" type="noConversion"/>
  </si>
  <si>
    <t>许元森</t>
    <phoneticPr fontId="1" type="noConversion"/>
  </si>
  <si>
    <t>王喆</t>
    <phoneticPr fontId="1" type="noConversion"/>
  </si>
  <si>
    <t>陈会岗</t>
    <phoneticPr fontId="1" type="noConversion"/>
  </si>
  <si>
    <t>张仕春</t>
    <phoneticPr fontId="1" type="noConversion"/>
  </si>
  <si>
    <t>动画2016-1</t>
  </si>
  <si>
    <t>动画2016-2</t>
  </si>
  <si>
    <t>视觉传达创作实践</t>
    <phoneticPr fontId="1" type="noConversion"/>
  </si>
  <si>
    <t>李雷</t>
    <phoneticPr fontId="1" type="noConversion"/>
  </si>
  <si>
    <t>高旗</t>
    <phoneticPr fontId="1" type="noConversion"/>
  </si>
  <si>
    <t>姜涛</t>
    <phoneticPr fontId="1" type="noConversion"/>
  </si>
  <si>
    <t>马钢</t>
    <phoneticPr fontId="1" type="noConversion"/>
  </si>
  <si>
    <t>视觉设计2016-1</t>
    <phoneticPr fontId="1" type="noConversion"/>
  </si>
  <si>
    <t>视觉设计2016-2</t>
    <phoneticPr fontId="1" type="noConversion"/>
  </si>
</sst>
</file>

<file path=xl/styles.xml><?xml version="1.0" encoding="utf-8"?>
<styleSheet xmlns="http://schemas.openxmlformats.org/spreadsheetml/2006/main">
  <fonts count="9">
    <font>
      <sz val="11"/>
      <color theme="1"/>
      <name val="DengXian"/>
      <family val="2"/>
      <scheme val="minor"/>
    </font>
    <font>
      <sz val="9"/>
      <name val="DengXian"/>
      <family val="3"/>
      <charset val="134"/>
      <scheme val="minor"/>
    </font>
    <font>
      <sz val="9"/>
      <color theme="1"/>
      <name val="DengXian"/>
      <family val="2"/>
      <scheme val="minor"/>
    </font>
    <font>
      <b/>
      <sz val="18"/>
      <color theme="1"/>
      <name val="黑体"/>
      <family val="3"/>
      <charset val="134"/>
    </font>
    <font>
      <b/>
      <sz val="10"/>
      <color theme="1"/>
      <name val="DengXian"/>
      <family val="3"/>
      <charset val="134"/>
      <scheme val="minor"/>
    </font>
    <font>
      <b/>
      <sz val="10"/>
      <color theme="1"/>
      <name val="DengXian"/>
      <charset val="134"/>
      <scheme val="minor"/>
    </font>
    <font>
      <sz val="10"/>
      <color theme="1"/>
      <name val="DengXian"/>
      <family val="2"/>
      <scheme val="minor"/>
    </font>
    <font>
      <sz val="10"/>
      <color theme="1"/>
      <name val="DengXian"/>
      <charset val="134"/>
      <scheme val="minor"/>
    </font>
    <font>
      <sz val="8"/>
      <color theme="1"/>
      <name val="DengXian"/>
      <family val="2"/>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s>
  <cellStyleXfs count="1">
    <xf numFmtId="0" fontId="0" fillId="0" borderId="0"/>
  </cellStyleXfs>
  <cellXfs count="21">
    <xf numFmtId="0" fontId="0" fillId="0" borderId="0" xfId="0"/>
    <xf numFmtId="0" fontId="0" fillId="0" borderId="2" xfId="0" applyBorder="1" applyAlignment="1">
      <alignment vertical="center"/>
    </xf>
    <xf numFmtId="0" fontId="0" fillId="0" borderId="0" xfId="0" applyAlignment="1">
      <alignment vertical="center"/>
    </xf>
    <xf numFmtId="0" fontId="4" fillId="0" borderId="1" xfId="0" applyFont="1" applyBorder="1" applyAlignment="1">
      <alignment horizontal="center" vertical="center" wrapText="1"/>
    </xf>
    <xf numFmtId="0" fontId="0" fillId="0" borderId="0" xfId="0" applyAlignment="1"/>
    <xf numFmtId="0" fontId="0" fillId="0" borderId="0" xfId="0" applyAlignment="1">
      <alignment horizontal="right"/>
    </xf>
    <xf numFmtId="0" fontId="5" fillId="0" borderId="1" xfId="0" applyFont="1" applyBorder="1" applyAlignment="1">
      <alignment horizontal="center" vertical="center" wrapText="1"/>
    </xf>
    <xf numFmtId="0" fontId="6" fillId="0" borderId="0" xfId="0" applyFont="1" applyAlignment="1">
      <alignment horizontal="left" vertical="center"/>
    </xf>
    <xf numFmtId="0" fontId="7" fillId="0" borderId="0" xfId="0" applyFont="1" applyAlignment="1">
      <alignment horizontal="left" vertical="center"/>
    </xf>
    <xf numFmtId="0" fontId="7" fillId="2" borderId="0" xfId="0" applyFont="1" applyFill="1" applyAlignment="1">
      <alignment horizontal="left" vertical="center"/>
    </xf>
    <xf numFmtId="0" fontId="7" fillId="0" borderId="0" xfId="0" applyFont="1" applyAlignment="1">
      <alignment horizontal="right" vertical="center"/>
    </xf>
    <xf numFmtId="0" fontId="6" fillId="2" borderId="1" xfId="0" applyFont="1" applyFill="1" applyBorder="1" applyAlignment="1">
      <alignment horizontal="center" vertical="center" shrinkToFit="1"/>
    </xf>
    <xf numFmtId="0" fontId="6" fillId="0" borderId="1" xfId="0" applyFont="1" applyBorder="1" applyAlignment="1">
      <alignment horizontal="center" vertical="center" shrinkToFit="1"/>
    </xf>
    <xf numFmtId="0" fontId="0" fillId="0" borderId="3" xfId="0" applyBorder="1" applyAlignment="1">
      <alignment vertical="center"/>
    </xf>
    <xf numFmtId="0" fontId="0" fillId="0" borderId="4" xfId="0" applyBorder="1" applyAlignment="1">
      <alignment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2" fillId="0" borderId="0" xfId="0" applyFont="1" applyBorder="1" applyAlignment="1">
      <alignment horizontal="left" vertical="center" wrapText="1"/>
    </xf>
    <xf numFmtId="0" fontId="8" fillId="0" borderId="1" xfId="0" applyFont="1" applyBorder="1" applyAlignment="1">
      <alignment horizontal="center" vertical="center" wrapText="1"/>
    </xf>
    <xf numFmtId="0" fontId="2" fillId="0" borderId="5" xfId="0" applyFont="1" applyBorder="1" applyAlignment="1">
      <alignment horizontal="left" vertical="center" wrapText="1"/>
    </xf>
    <xf numFmtId="0" fontId="3" fillId="0" borderId="0" xfId="0" applyFont="1" applyAlignment="1">
      <alignment horizontal="center" vertical="center"/>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L32"/>
  <sheetViews>
    <sheetView tabSelected="1" view="pageLayout" workbookViewId="0">
      <selection activeCell="C19" sqref="C19"/>
    </sheetView>
  </sheetViews>
  <sheetFormatPr defaultColWidth="8.875" defaultRowHeight="13.5"/>
  <cols>
    <col min="1" max="1" width="5.75" customWidth="1"/>
    <col min="2" max="2" width="17.125" customWidth="1"/>
    <col min="3" max="3" width="5" customWidth="1"/>
    <col min="4" max="4" width="5.75" customWidth="1"/>
    <col min="5" max="5" width="8.375" customWidth="1"/>
    <col min="6" max="6" width="6.5" customWidth="1"/>
    <col min="7" max="7" width="5.125" customWidth="1"/>
    <col min="8" max="8" width="6.875" customWidth="1"/>
    <col min="9" max="9" width="7.125" customWidth="1"/>
    <col min="10" max="10" width="7.625" customWidth="1"/>
    <col min="11" max="11" width="7.375" customWidth="1"/>
    <col min="12" max="12" width="7" customWidth="1"/>
  </cols>
  <sheetData>
    <row r="1" spans="1:12" ht="19.5" customHeight="1">
      <c r="A1" s="2" t="s">
        <v>22</v>
      </c>
      <c r="I1" s="1" t="s">
        <v>21</v>
      </c>
      <c r="J1" s="13"/>
      <c r="K1" s="13"/>
      <c r="L1" s="14"/>
    </row>
    <row r="2" spans="1:12" ht="39" customHeight="1">
      <c r="A2" s="20" t="s">
        <v>9</v>
      </c>
      <c r="B2" s="20"/>
      <c r="C2" s="20"/>
      <c r="D2" s="20"/>
      <c r="E2" s="20"/>
      <c r="F2" s="20"/>
      <c r="G2" s="20"/>
      <c r="H2" s="20"/>
      <c r="I2" s="20"/>
      <c r="J2" s="20"/>
      <c r="K2" s="20"/>
      <c r="L2" s="20"/>
    </row>
    <row r="3" spans="1:12" ht="28.5" customHeight="1">
      <c r="A3" s="7" t="s">
        <v>23</v>
      </c>
      <c r="B3" s="8"/>
      <c r="C3" s="8"/>
      <c r="D3" s="9"/>
      <c r="E3" s="8"/>
      <c r="F3" s="8"/>
      <c r="G3" s="8"/>
      <c r="H3" s="8"/>
      <c r="I3" s="8"/>
      <c r="J3" s="8"/>
      <c r="K3" s="8"/>
      <c r="L3" s="10" t="s">
        <v>20</v>
      </c>
    </row>
    <row r="4" spans="1:12" ht="36" customHeight="1">
      <c r="A4" s="3" t="s">
        <v>1</v>
      </c>
      <c r="B4" s="3" t="s">
        <v>0</v>
      </c>
      <c r="C4" s="3" t="s">
        <v>11</v>
      </c>
      <c r="D4" s="3" t="s">
        <v>10</v>
      </c>
      <c r="E4" s="3" t="s">
        <v>18</v>
      </c>
      <c r="F4" s="3" t="s">
        <v>12</v>
      </c>
      <c r="G4" s="3" t="s">
        <v>13</v>
      </c>
      <c r="H4" s="3" t="s">
        <v>2</v>
      </c>
      <c r="I4" s="6" t="s">
        <v>5</v>
      </c>
      <c r="J4" s="6" t="s">
        <v>6</v>
      </c>
      <c r="K4" s="6" t="s">
        <v>7</v>
      </c>
      <c r="L4" s="6" t="s">
        <v>6</v>
      </c>
    </row>
    <row r="5" spans="1:12" ht="27" customHeight="1">
      <c r="A5" s="15">
        <v>1</v>
      </c>
      <c r="B5" s="18" t="s">
        <v>24</v>
      </c>
      <c r="C5" s="15">
        <v>0.9</v>
      </c>
      <c r="D5" s="11">
        <v>20</v>
      </c>
      <c r="E5" s="18" t="s">
        <v>28</v>
      </c>
      <c r="F5" s="12" t="s">
        <v>34</v>
      </c>
      <c r="G5" s="12">
        <f>VLOOKUP(F5,'DATA！'!$B$3:$C$4,2,FALSE)</f>
        <v>1</v>
      </c>
      <c r="H5" s="12">
        <f>C5*D5*G5</f>
        <v>18</v>
      </c>
      <c r="I5" s="18" t="s">
        <v>35</v>
      </c>
      <c r="J5" s="12">
        <v>9</v>
      </c>
      <c r="K5" s="12" t="s">
        <v>36</v>
      </c>
      <c r="L5" s="12">
        <f>H5-J5</f>
        <v>9</v>
      </c>
    </row>
    <row r="6" spans="1:12" ht="27" customHeight="1">
      <c r="A6" s="15">
        <v>2</v>
      </c>
      <c r="B6" s="18" t="s">
        <v>25</v>
      </c>
      <c r="C6" s="15">
        <v>0.9</v>
      </c>
      <c r="D6" s="11">
        <v>20</v>
      </c>
      <c r="E6" s="18" t="s">
        <v>29</v>
      </c>
      <c r="F6" s="12" t="s">
        <v>34</v>
      </c>
      <c r="G6" s="12">
        <f>VLOOKUP(F6,'DATA！'!$B$3:$C$4,2,FALSE)</f>
        <v>1</v>
      </c>
      <c r="H6" s="12">
        <f t="shared" ref="H6:H29" si="0">C6*D6*G6</f>
        <v>18</v>
      </c>
      <c r="I6" s="18" t="s">
        <v>37</v>
      </c>
      <c r="J6" s="12">
        <v>9</v>
      </c>
      <c r="K6" s="12" t="s">
        <v>38</v>
      </c>
      <c r="L6" s="12">
        <f t="shared" ref="L6:L29" si="1">H6-J6</f>
        <v>9</v>
      </c>
    </row>
    <row r="7" spans="1:12" ht="27" customHeight="1">
      <c r="A7" s="15">
        <v>3</v>
      </c>
      <c r="B7" s="18" t="s">
        <v>25</v>
      </c>
      <c r="C7" s="15">
        <v>0.9</v>
      </c>
      <c r="D7" s="11">
        <v>20</v>
      </c>
      <c r="E7" s="18" t="s">
        <v>30</v>
      </c>
      <c r="F7" s="12" t="s">
        <v>34</v>
      </c>
      <c r="G7" s="12">
        <f>VLOOKUP(F7,'DATA！'!$B$3:$C$4,2,FALSE)</f>
        <v>1</v>
      </c>
      <c r="H7" s="12">
        <f t="shared" si="0"/>
        <v>18</v>
      </c>
      <c r="I7" s="18" t="s">
        <v>39</v>
      </c>
      <c r="J7" s="12">
        <v>9</v>
      </c>
      <c r="K7" s="12" t="s">
        <v>40</v>
      </c>
      <c r="L7" s="12">
        <f t="shared" si="1"/>
        <v>9</v>
      </c>
    </row>
    <row r="8" spans="1:12" ht="27" customHeight="1">
      <c r="A8" s="15">
        <v>4</v>
      </c>
      <c r="B8" s="18" t="s">
        <v>26</v>
      </c>
      <c r="C8" s="15">
        <v>0.9</v>
      </c>
      <c r="D8" s="11">
        <v>20</v>
      </c>
      <c r="E8" s="18" t="s">
        <v>31</v>
      </c>
      <c r="F8" s="12" t="s">
        <v>34</v>
      </c>
      <c r="G8" s="12">
        <f>VLOOKUP(F8,'DATA！'!$B$3:$C$4,2,FALSE)</f>
        <v>1</v>
      </c>
      <c r="H8" s="12">
        <f t="shared" ref="H8:H16" si="2">C8*D8*G8</f>
        <v>18</v>
      </c>
      <c r="I8" s="18" t="s">
        <v>37</v>
      </c>
      <c r="J8" s="12">
        <v>9</v>
      </c>
      <c r="K8" s="12" t="s">
        <v>41</v>
      </c>
      <c r="L8" s="12">
        <f t="shared" ref="L8:L16" si="3">H8-J8</f>
        <v>9</v>
      </c>
    </row>
    <row r="9" spans="1:12" ht="27" customHeight="1">
      <c r="A9" s="15">
        <v>5</v>
      </c>
      <c r="B9" s="18" t="s">
        <v>26</v>
      </c>
      <c r="C9" s="15">
        <v>0.9</v>
      </c>
      <c r="D9" s="11">
        <v>20</v>
      </c>
      <c r="E9" s="18" t="s">
        <v>32</v>
      </c>
      <c r="F9" s="12" t="s">
        <v>34</v>
      </c>
      <c r="G9" s="12">
        <f>VLOOKUP(F9,'DATA！'!$B$3:$C$4,2,FALSE)</f>
        <v>1</v>
      </c>
      <c r="H9" s="12">
        <f t="shared" si="2"/>
        <v>18</v>
      </c>
      <c r="I9" s="18" t="s">
        <v>43</v>
      </c>
      <c r="J9" s="12">
        <v>9</v>
      </c>
      <c r="K9" s="12" t="s">
        <v>42</v>
      </c>
      <c r="L9" s="12">
        <f t="shared" si="3"/>
        <v>9</v>
      </c>
    </row>
    <row r="10" spans="1:12" ht="27" customHeight="1">
      <c r="A10" s="15">
        <v>6</v>
      </c>
      <c r="B10" s="18" t="s">
        <v>45</v>
      </c>
      <c r="C10" s="15">
        <v>0.9</v>
      </c>
      <c r="D10" s="11">
        <v>180</v>
      </c>
      <c r="E10" s="18" t="s">
        <v>50</v>
      </c>
      <c r="F10" s="12" t="s">
        <v>34</v>
      </c>
      <c r="G10" s="12">
        <f>VLOOKUP(F10,'DATA！'!$B$3:$C$4,2,FALSE)</f>
        <v>1</v>
      </c>
      <c r="H10" s="12">
        <f t="shared" si="2"/>
        <v>162</v>
      </c>
      <c r="I10" s="18" t="s">
        <v>46</v>
      </c>
      <c r="J10" s="12">
        <v>81</v>
      </c>
      <c r="K10" s="12" t="s">
        <v>47</v>
      </c>
      <c r="L10" s="12">
        <f t="shared" si="3"/>
        <v>81</v>
      </c>
    </row>
    <row r="11" spans="1:12" ht="27" customHeight="1">
      <c r="A11" s="15">
        <v>7</v>
      </c>
      <c r="B11" s="18" t="s">
        <v>45</v>
      </c>
      <c r="C11" s="15">
        <v>0.9</v>
      </c>
      <c r="D11" s="11">
        <v>180</v>
      </c>
      <c r="E11" s="18" t="s">
        <v>51</v>
      </c>
      <c r="F11" s="12" t="s">
        <v>34</v>
      </c>
      <c r="G11" s="12">
        <f>VLOOKUP(F11,'DATA！'!$B$3:$C$4,2,FALSE)</f>
        <v>1</v>
      </c>
      <c r="H11" s="12">
        <f t="shared" si="2"/>
        <v>162</v>
      </c>
      <c r="I11" s="18" t="s">
        <v>48</v>
      </c>
      <c r="J11" s="12">
        <v>81</v>
      </c>
      <c r="K11" s="12" t="s">
        <v>49</v>
      </c>
      <c r="L11" s="12">
        <f t="shared" si="3"/>
        <v>81</v>
      </c>
    </row>
    <row r="12" spans="1:12" ht="27" customHeight="1">
      <c r="A12" s="15">
        <v>8</v>
      </c>
      <c r="B12" s="18" t="s">
        <v>27</v>
      </c>
      <c r="C12" s="15">
        <v>0.9</v>
      </c>
      <c r="D12" s="11">
        <v>20</v>
      </c>
      <c r="E12" s="18" t="s">
        <v>29</v>
      </c>
      <c r="F12" s="12" t="s">
        <v>34</v>
      </c>
      <c r="G12" s="12">
        <f>VLOOKUP(F12,'DATA！'!$B$3:$C$4,2,FALSE)</f>
        <v>1</v>
      </c>
      <c r="H12" s="12">
        <f t="shared" si="2"/>
        <v>18</v>
      </c>
      <c r="I12" s="18" t="s">
        <v>37</v>
      </c>
      <c r="J12" s="12">
        <v>9</v>
      </c>
      <c r="K12" s="12" t="s">
        <v>41</v>
      </c>
      <c r="L12" s="12">
        <f t="shared" si="3"/>
        <v>9</v>
      </c>
    </row>
    <row r="13" spans="1:12" ht="27" customHeight="1">
      <c r="A13" s="15">
        <v>9</v>
      </c>
      <c r="B13" s="18" t="s">
        <v>27</v>
      </c>
      <c r="C13" s="15">
        <v>0.9</v>
      </c>
      <c r="D13" s="11">
        <v>20</v>
      </c>
      <c r="E13" s="18" t="s">
        <v>30</v>
      </c>
      <c r="F13" s="12" t="s">
        <v>34</v>
      </c>
      <c r="G13" s="12">
        <f>VLOOKUP(F13,'DATA！'!$B$3:$C$4,2,FALSE)</f>
        <v>1</v>
      </c>
      <c r="H13" s="12">
        <f t="shared" si="2"/>
        <v>18</v>
      </c>
      <c r="I13" s="18" t="s">
        <v>39</v>
      </c>
      <c r="J13" s="12">
        <v>9</v>
      </c>
      <c r="K13" s="12" t="s">
        <v>40</v>
      </c>
      <c r="L13" s="12">
        <f t="shared" si="3"/>
        <v>9</v>
      </c>
    </row>
    <row r="14" spans="1:12" ht="27" customHeight="1">
      <c r="A14" s="15">
        <v>10</v>
      </c>
      <c r="B14" s="18" t="s">
        <v>27</v>
      </c>
      <c r="C14" s="15">
        <v>0.9</v>
      </c>
      <c r="D14" s="11">
        <v>20</v>
      </c>
      <c r="E14" s="18" t="s">
        <v>33</v>
      </c>
      <c r="F14" s="12" t="s">
        <v>34</v>
      </c>
      <c r="G14" s="12">
        <f>VLOOKUP(F14,'DATA！'!$B$3:$C$4,2,FALSE)</f>
        <v>1</v>
      </c>
      <c r="H14" s="12">
        <f t="shared" si="2"/>
        <v>18</v>
      </c>
      <c r="I14" s="18" t="s">
        <v>43</v>
      </c>
      <c r="J14" s="12">
        <v>9</v>
      </c>
      <c r="K14" s="12" t="s">
        <v>44</v>
      </c>
      <c r="L14" s="12">
        <f t="shared" si="3"/>
        <v>9</v>
      </c>
    </row>
    <row r="15" spans="1:12" ht="27" customHeight="1">
      <c r="A15" s="15">
        <v>11</v>
      </c>
      <c r="B15" s="18" t="s">
        <v>52</v>
      </c>
      <c r="C15" s="15">
        <v>0.9</v>
      </c>
      <c r="D15" s="11">
        <v>180</v>
      </c>
      <c r="E15" s="18" t="s">
        <v>57</v>
      </c>
      <c r="F15" s="12" t="s">
        <v>34</v>
      </c>
      <c r="G15" s="12">
        <f>VLOOKUP(F15,'DATA！'!$B$3:$C$4,2,FALSE)</f>
        <v>1</v>
      </c>
      <c r="H15" s="12">
        <f t="shared" si="2"/>
        <v>162</v>
      </c>
      <c r="I15" s="12" t="s">
        <v>53</v>
      </c>
      <c r="J15" s="12">
        <v>81</v>
      </c>
      <c r="K15" s="12" t="s">
        <v>55</v>
      </c>
      <c r="L15" s="12">
        <f t="shared" si="3"/>
        <v>81</v>
      </c>
    </row>
    <row r="16" spans="1:12" ht="27" customHeight="1">
      <c r="A16" s="15">
        <v>12</v>
      </c>
      <c r="B16" s="18" t="s">
        <v>52</v>
      </c>
      <c r="C16" s="15">
        <v>0.9</v>
      </c>
      <c r="D16" s="11">
        <v>180</v>
      </c>
      <c r="E16" s="18" t="s">
        <v>58</v>
      </c>
      <c r="F16" s="12" t="s">
        <v>34</v>
      </c>
      <c r="G16" s="12">
        <f>VLOOKUP(F16,'DATA！'!$B$3:$C$4,2,FALSE)</f>
        <v>1</v>
      </c>
      <c r="H16" s="12">
        <f t="shared" si="2"/>
        <v>162</v>
      </c>
      <c r="I16" s="12" t="s">
        <v>54</v>
      </c>
      <c r="J16" s="12">
        <v>81</v>
      </c>
      <c r="K16" s="12" t="s">
        <v>56</v>
      </c>
      <c r="L16" s="12">
        <f t="shared" si="3"/>
        <v>81</v>
      </c>
    </row>
    <row r="17" spans="1:12" ht="27" customHeight="1">
      <c r="A17" s="15"/>
      <c r="B17" s="16"/>
      <c r="C17" s="15">
        <v>0.9</v>
      </c>
      <c r="D17" s="11"/>
      <c r="E17" s="12"/>
      <c r="F17" s="12"/>
      <c r="G17" s="12" t="e">
        <f>VLOOKUP(F17,'DATA！'!$B$3:$C$4,2,FALSE)</f>
        <v>#N/A</v>
      </c>
      <c r="H17" s="12" t="e">
        <f t="shared" si="0"/>
        <v>#N/A</v>
      </c>
      <c r="I17" s="12"/>
      <c r="J17" s="12"/>
      <c r="K17" s="12"/>
      <c r="L17" s="12" t="e">
        <f t="shared" si="1"/>
        <v>#N/A</v>
      </c>
    </row>
    <row r="18" spans="1:12" ht="27" customHeight="1">
      <c r="A18" s="15"/>
      <c r="B18" s="16"/>
      <c r="C18" s="15">
        <v>0.9</v>
      </c>
      <c r="D18" s="11"/>
      <c r="E18" s="12"/>
      <c r="F18" s="12"/>
      <c r="G18" s="12" t="e">
        <f>VLOOKUP(F18,'DATA！'!$B$3:$C$4,2,FALSE)</f>
        <v>#N/A</v>
      </c>
      <c r="H18" s="12" t="e">
        <f t="shared" si="0"/>
        <v>#N/A</v>
      </c>
      <c r="I18" s="12"/>
      <c r="J18" s="12"/>
      <c r="K18" s="12"/>
      <c r="L18" s="12" t="e">
        <f t="shared" si="1"/>
        <v>#N/A</v>
      </c>
    </row>
    <row r="19" spans="1:12" ht="27" customHeight="1">
      <c r="A19" s="15"/>
      <c r="B19" s="16"/>
      <c r="C19" s="15">
        <v>0.9</v>
      </c>
      <c r="D19" s="11"/>
      <c r="E19" s="12"/>
      <c r="F19" s="12"/>
      <c r="G19" s="12" t="e">
        <f>VLOOKUP(F19,'DATA！'!$B$3:$C$4,2,FALSE)</f>
        <v>#N/A</v>
      </c>
      <c r="H19" s="12" t="e">
        <f t="shared" si="0"/>
        <v>#N/A</v>
      </c>
      <c r="I19" s="12"/>
      <c r="J19" s="12"/>
      <c r="K19" s="12"/>
      <c r="L19" s="12" t="e">
        <f t="shared" si="1"/>
        <v>#N/A</v>
      </c>
    </row>
    <row r="20" spans="1:12" ht="27" customHeight="1">
      <c r="A20" s="15"/>
      <c r="B20" s="16"/>
      <c r="C20" s="15">
        <v>0.9</v>
      </c>
      <c r="D20" s="11"/>
      <c r="E20" s="12"/>
      <c r="F20" s="12"/>
      <c r="G20" s="12" t="e">
        <f>VLOOKUP(F20,'DATA！'!$B$3:$C$4,2,FALSE)</f>
        <v>#N/A</v>
      </c>
      <c r="H20" s="12" t="e">
        <f t="shared" si="0"/>
        <v>#N/A</v>
      </c>
      <c r="I20" s="12"/>
      <c r="J20" s="12"/>
      <c r="K20" s="12"/>
      <c r="L20" s="12" t="e">
        <f t="shared" si="1"/>
        <v>#N/A</v>
      </c>
    </row>
    <row r="21" spans="1:12" ht="27" customHeight="1">
      <c r="A21" s="15"/>
      <c r="B21" s="16"/>
      <c r="C21" s="15">
        <v>0.9</v>
      </c>
      <c r="D21" s="11"/>
      <c r="E21" s="12"/>
      <c r="F21" s="12"/>
      <c r="G21" s="12" t="e">
        <f>VLOOKUP(F21,'DATA！'!$B$3:$C$4,2,FALSE)</f>
        <v>#N/A</v>
      </c>
      <c r="H21" s="12" t="e">
        <f t="shared" si="0"/>
        <v>#N/A</v>
      </c>
      <c r="I21" s="12"/>
      <c r="J21" s="12"/>
      <c r="K21" s="12"/>
      <c r="L21" s="12" t="e">
        <f t="shared" si="1"/>
        <v>#N/A</v>
      </c>
    </row>
    <row r="22" spans="1:12" ht="27" customHeight="1">
      <c r="A22" s="15"/>
      <c r="B22" s="16"/>
      <c r="C22" s="15">
        <v>0.9</v>
      </c>
      <c r="D22" s="11"/>
      <c r="E22" s="12"/>
      <c r="F22" s="12"/>
      <c r="G22" s="12" t="e">
        <f>VLOOKUP(F22,'DATA！'!$B$3:$C$4,2,FALSE)</f>
        <v>#N/A</v>
      </c>
      <c r="H22" s="12" t="e">
        <f t="shared" si="0"/>
        <v>#N/A</v>
      </c>
      <c r="I22" s="12"/>
      <c r="J22" s="12"/>
      <c r="K22" s="12"/>
      <c r="L22" s="12" t="e">
        <f t="shared" si="1"/>
        <v>#N/A</v>
      </c>
    </row>
    <row r="23" spans="1:12" ht="27" customHeight="1">
      <c r="A23" s="15"/>
      <c r="B23" s="16"/>
      <c r="C23" s="15">
        <v>0.9</v>
      </c>
      <c r="D23" s="11"/>
      <c r="E23" s="12"/>
      <c r="F23" s="12"/>
      <c r="G23" s="12" t="e">
        <f>VLOOKUP(F23,'DATA！'!$B$3:$C$4,2,FALSE)</f>
        <v>#N/A</v>
      </c>
      <c r="H23" s="12" t="e">
        <f t="shared" si="0"/>
        <v>#N/A</v>
      </c>
      <c r="I23" s="12"/>
      <c r="J23" s="12"/>
      <c r="K23" s="12"/>
      <c r="L23" s="12" t="e">
        <f t="shared" si="1"/>
        <v>#N/A</v>
      </c>
    </row>
    <row r="24" spans="1:12" ht="27" customHeight="1">
      <c r="A24" s="15"/>
      <c r="B24" s="16"/>
      <c r="C24" s="15">
        <v>0.9</v>
      </c>
      <c r="D24" s="11"/>
      <c r="E24" s="12"/>
      <c r="F24" s="12"/>
      <c r="G24" s="12" t="e">
        <f>VLOOKUP(F24,'DATA！'!$B$3:$C$4,2,FALSE)</f>
        <v>#N/A</v>
      </c>
      <c r="H24" s="12" t="e">
        <f t="shared" si="0"/>
        <v>#N/A</v>
      </c>
      <c r="I24" s="12"/>
      <c r="J24" s="12"/>
      <c r="K24" s="12"/>
      <c r="L24" s="12" t="e">
        <f t="shared" si="1"/>
        <v>#N/A</v>
      </c>
    </row>
    <row r="25" spans="1:12" ht="27" customHeight="1">
      <c r="A25" s="15"/>
      <c r="B25" s="16"/>
      <c r="C25" s="15">
        <v>0.9</v>
      </c>
      <c r="D25" s="11"/>
      <c r="E25" s="12"/>
      <c r="F25" s="12"/>
      <c r="G25" s="12" t="e">
        <f>VLOOKUP(F25,'DATA！'!$B$3:$C$4,2,FALSE)</f>
        <v>#N/A</v>
      </c>
      <c r="H25" s="12" t="e">
        <f t="shared" si="0"/>
        <v>#N/A</v>
      </c>
      <c r="I25" s="12"/>
      <c r="J25" s="12"/>
      <c r="K25" s="12"/>
      <c r="L25" s="12" t="e">
        <f t="shared" si="1"/>
        <v>#N/A</v>
      </c>
    </row>
    <row r="26" spans="1:12" ht="27" customHeight="1">
      <c r="A26" s="15"/>
      <c r="B26" s="16"/>
      <c r="C26" s="15">
        <v>0.9</v>
      </c>
      <c r="D26" s="11"/>
      <c r="E26" s="12"/>
      <c r="F26" s="12"/>
      <c r="G26" s="12" t="e">
        <f>VLOOKUP(F26,'DATA！'!$B$3:$C$4,2,FALSE)</f>
        <v>#N/A</v>
      </c>
      <c r="H26" s="12" t="e">
        <f t="shared" si="0"/>
        <v>#N/A</v>
      </c>
      <c r="I26" s="12"/>
      <c r="J26" s="12"/>
      <c r="K26" s="12"/>
      <c r="L26" s="12" t="e">
        <f t="shared" si="1"/>
        <v>#N/A</v>
      </c>
    </row>
    <row r="27" spans="1:12" ht="27" customHeight="1">
      <c r="A27" s="15"/>
      <c r="B27" s="16"/>
      <c r="C27" s="15">
        <v>0.9</v>
      </c>
      <c r="D27" s="11"/>
      <c r="E27" s="12"/>
      <c r="F27" s="12"/>
      <c r="G27" s="12" t="e">
        <f>VLOOKUP(F27,'DATA！'!$B$3:$C$4,2,FALSE)</f>
        <v>#N/A</v>
      </c>
      <c r="H27" s="12" t="e">
        <f t="shared" si="0"/>
        <v>#N/A</v>
      </c>
      <c r="I27" s="12"/>
      <c r="J27" s="12"/>
      <c r="K27" s="12"/>
      <c r="L27" s="12" t="e">
        <f t="shared" si="1"/>
        <v>#N/A</v>
      </c>
    </row>
    <row r="28" spans="1:12" ht="27" customHeight="1">
      <c r="A28" s="15"/>
      <c r="B28" s="16"/>
      <c r="C28" s="15">
        <v>0.9</v>
      </c>
      <c r="D28" s="11"/>
      <c r="E28" s="12"/>
      <c r="F28" s="12"/>
      <c r="G28" s="12" t="e">
        <f>VLOOKUP(F28,'DATA！'!$B$3:$C$4,2,FALSE)</f>
        <v>#N/A</v>
      </c>
      <c r="H28" s="12" t="e">
        <f t="shared" si="0"/>
        <v>#N/A</v>
      </c>
      <c r="I28" s="12"/>
      <c r="J28" s="12"/>
      <c r="K28" s="12"/>
      <c r="L28" s="12" t="e">
        <f t="shared" si="1"/>
        <v>#N/A</v>
      </c>
    </row>
    <row r="29" spans="1:12" ht="27" customHeight="1">
      <c r="A29" s="15"/>
      <c r="B29" s="16"/>
      <c r="C29" s="15">
        <v>0.9</v>
      </c>
      <c r="D29" s="11"/>
      <c r="E29" s="12"/>
      <c r="F29" s="12"/>
      <c r="G29" s="12" t="e">
        <f>VLOOKUP(F29,'DATA！'!$B$3:$C$4,2,FALSE)</f>
        <v>#N/A</v>
      </c>
      <c r="H29" s="12" t="e">
        <f t="shared" si="0"/>
        <v>#N/A</v>
      </c>
      <c r="I29" s="12"/>
      <c r="J29" s="12"/>
      <c r="K29" s="12"/>
      <c r="L29" s="12" t="e">
        <f t="shared" si="1"/>
        <v>#N/A</v>
      </c>
    </row>
    <row r="30" spans="1:12" ht="70.5" customHeight="1">
      <c r="A30" s="19" t="s">
        <v>17</v>
      </c>
      <c r="B30" s="19"/>
      <c r="C30" s="19"/>
      <c r="D30" s="19"/>
      <c r="E30" s="19"/>
      <c r="F30" s="19"/>
      <c r="G30" s="19"/>
      <c r="H30" s="19"/>
      <c r="I30" s="19"/>
      <c r="J30" s="19"/>
      <c r="K30" s="19"/>
      <c r="L30" s="19"/>
    </row>
    <row r="31" spans="1:12" ht="24.75" customHeight="1">
      <c r="A31" s="4" t="s">
        <v>19</v>
      </c>
      <c r="B31" s="17"/>
      <c r="C31" s="17"/>
      <c r="D31" s="17"/>
      <c r="E31" s="17"/>
      <c r="F31" s="17"/>
      <c r="G31" s="17"/>
      <c r="H31" s="17"/>
      <c r="I31" s="17"/>
      <c r="J31" s="17"/>
      <c r="K31" s="17"/>
      <c r="L31" s="17"/>
    </row>
    <row r="32" spans="1:12" ht="27.75" customHeight="1">
      <c r="A32" s="4" t="s">
        <v>8</v>
      </c>
      <c r="C32" s="4"/>
      <c r="D32" t="s">
        <v>4</v>
      </c>
      <c r="L32" s="5" t="s">
        <v>3</v>
      </c>
    </row>
  </sheetData>
  <mergeCells count="2">
    <mergeCell ref="A30:L30"/>
    <mergeCell ref="A2:L2"/>
  </mergeCells>
  <phoneticPr fontId="1" type="noConversion"/>
  <pageMargins left="0.70866141732283472" right="0.47916666666666669" top="0.74803149606299213" bottom="0.74803149606299213" header="0.31496062992125984" footer="0.31496062992125984"/>
  <pageSetup paperSize="9" orientation="portrait" r:id="rId1"/>
  <headerFooter>
    <oddFooter>第 &amp;P 页，共 &amp;N 页</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'DATA！'!$B$3:$B$4</xm:f>
          </x14:formula1>
          <xm:sqref>F5:F21</xm:sqref>
        </x14:dataValidation>
      </x14:dataValidations>
    </ext>
  </extLst>
</worksheet>
</file>

<file path=xl/worksheets/sheet2.xml><?xml version="1.0" encoding="utf-8"?>
<worksheet xmlns="http://schemas.openxmlformats.org/spreadsheetml/2006/main" xmlns:r="http://schemas.openxmlformats.org/officeDocument/2006/relationships">
  <dimension ref="B2:C4"/>
  <sheetViews>
    <sheetView workbookViewId="0">
      <selection activeCell="D8" sqref="D8"/>
    </sheetView>
  </sheetViews>
  <sheetFormatPr defaultRowHeight="13.5"/>
  <sheetData>
    <row r="2" spans="2:3">
      <c r="B2" t="s">
        <v>14</v>
      </c>
    </row>
    <row r="3" spans="2:3">
      <c r="B3" t="s">
        <v>15</v>
      </c>
      <c r="C3">
        <v>0.9</v>
      </c>
    </row>
    <row r="4" spans="2:3">
      <c r="B4" t="s">
        <v>16</v>
      </c>
      <c r="C4">
        <v>1</v>
      </c>
    </row>
  </sheetData>
  <phoneticPr fontId="1"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2019-2020学年第1学期</vt:lpstr>
      <vt:lpstr>DATA！</vt:lpstr>
      <vt:lpstr>'2019-2020学年第1学期'!Print_Titles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2019-12-18T03:01:43Z</dcterms:modified>
</cp:coreProperties>
</file>